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295" activeTab="1"/>
  </bookViews>
  <sheets>
    <sheet name="职工基本医疗保险基金收支表" sheetId="1" r:id="rId1"/>
    <sheet name="城乡居民基本医疗保险基金收支表" sheetId="2" r:id="rId2"/>
    <sheet name="职工基本医疗保险补充资料表" sheetId="3" r:id="rId3"/>
    <sheet name="居民基本医疗保险补充资料表" sheetId="4" r:id="rId4"/>
  </sheets>
  <definedNames/>
  <calcPr fullCalcOnLoad="1"/>
</workbook>
</file>

<file path=xl/sharedStrings.xml><?xml version="1.0" encoding="utf-8"?>
<sst xmlns="http://schemas.openxmlformats.org/spreadsheetml/2006/main" count="241" uniqueCount="117">
  <si>
    <t>2021年职工基本医疗保险（含生育保险）基金收支决算表</t>
  </si>
  <si>
    <t>社决06表</t>
  </si>
  <si>
    <t>云南省医疗保险基金管理中心</t>
  </si>
  <si>
    <t>单位：元</t>
  </si>
  <si>
    <t>项      目</t>
  </si>
  <si>
    <t>2021年</t>
  </si>
  <si>
    <t>2020年</t>
  </si>
  <si>
    <t>同比增长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</si>
  <si>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</si>
  <si>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</si>
  <si>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</si>
  <si>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</si>
  <si>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</si>
  <si>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</si>
  <si>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</si>
  <si>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</si>
  <si>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</si>
  <si>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</si>
  <si>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×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</si>
  <si>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</si>
  <si>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</si>
  <si>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</si>
  <si>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</si>
  <si>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</si>
  <si>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</si>
  <si>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</si>
  <si>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</si>
  <si>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</si>
  <si>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</si>
  <si>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</si>
  <si>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</si>
  <si>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</si>
  <si>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</si>
  <si>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</si>
  <si>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</si>
  <si>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</si>
  <si>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</si>
  <si>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</si>
  <si>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</si>
  <si>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</si>
  <si>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2021</t>
  </si>
  <si>
    <t>2020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</si>
  <si>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</si>
  <si>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</si>
  <si>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</si>
  <si>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</si>
  <si>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</si>
  <si>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</si>
  <si>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</si>
  <si>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</si>
  <si>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</si>
  <si>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</si>
  <si>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</si>
  <si>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</si>
  <si>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</si>
  <si>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</si>
  <si>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</si>
  <si>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</si>
  <si>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</si>
  <si>
    <t>2021年职工基本医疗保险基础资料表</t>
  </si>
  <si>
    <t>社决附05表</t>
  </si>
  <si>
    <t>单位</t>
  </si>
  <si>
    <t>数      量</t>
  </si>
  <si>
    <t>一、参保人员年末数</t>
  </si>
  <si>
    <t>人</t>
  </si>
  <si>
    <t xml:space="preserve">    (三)本年预缴以后年度基本医疗保险费</t>
  </si>
  <si>
    <t>元</t>
  </si>
  <si>
    <t xml:space="preserve">    (一)在职职工</t>
  </si>
  <si>
    <t xml:space="preserve">    (四)一次性补缴以前年度基本医疗保险费</t>
  </si>
  <si>
    <t xml:space="preserve">    (二)退休人员</t>
  </si>
  <si>
    <t>五、医疗费用支付情况</t>
  </si>
  <si>
    <t>二、缴费人数</t>
  </si>
  <si>
    <t xml:space="preserve">    (一)医保基金应付金额</t>
  </si>
  <si>
    <t>三、缴费基数总额</t>
  </si>
  <si>
    <t xml:space="preserve">    (二)医保基金实付金额</t>
  </si>
  <si>
    <t xml:space="preserve">    (一)单位</t>
  </si>
  <si>
    <t xml:space="preserve">    (三)医保基金未付金额</t>
  </si>
  <si>
    <t xml:space="preserve">    (二)个人</t>
  </si>
  <si>
    <t>六、统筹基金待遇享受情况</t>
  </si>
  <si>
    <t>四、保险费缴纳情况</t>
  </si>
  <si>
    <t xml:space="preserve">    (一)参保人员住院人数</t>
  </si>
  <si>
    <t xml:space="preserve">    (一)缴纳当年基本医疗保险费</t>
  </si>
  <si>
    <t xml:space="preserve">    (二)参保人员门诊人数</t>
  </si>
  <si>
    <t>　  (二)欠费情况</t>
  </si>
  <si>
    <t xml:space="preserve">    (三)享受生育医疗费用报销人数</t>
  </si>
  <si>
    <t xml:space="preserve">        1.上年末累计欠费</t>
  </si>
  <si>
    <t xml:space="preserve">    (四)享受生育津贴人数</t>
  </si>
  <si>
    <t xml:space="preserve">        2.本年补缴以前年度欠费</t>
  </si>
  <si>
    <t>七、基金暂存其他账户存款年末数</t>
  </si>
  <si>
    <t xml:space="preserve">        3.本年新增欠费</t>
  </si>
  <si>
    <t xml:space="preserve">    (一)经办机构收入户</t>
  </si>
  <si>
    <t xml:space="preserve">        4.年末累计欠费</t>
  </si>
  <si>
    <t xml:space="preserve">    (二)国库户</t>
  </si>
  <si>
    <t>第 16 页</t>
  </si>
  <si>
    <t>2021年城乡居民基本医疗保险基础资料表</t>
  </si>
  <si>
    <t>社决附06表</t>
  </si>
  <si>
    <t xml:space="preserve">项      目 </t>
  </si>
  <si>
    <t>六、大病保险情况</t>
  </si>
  <si>
    <t xml:space="preserve">    其中：代缴费人数</t>
  </si>
  <si>
    <t xml:space="preserve">    (一)资金情况</t>
  </si>
  <si>
    <t>二、享受待遇人数</t>
  </si>
  <si>
    <t xml:space="preserve">        1.上年结余</t>
  </si>
  <si>
    <t>三、保险费缴纳情况</t>
  </si>
  <si>
    <t xml:space="preserve">        2.本年筹集</t>
  </si>
  <si>
    <t xml:space="preserve">    (一)缴纳当年医疗保险费</t>
  </si>
  <si>
    <t xml:space="preserve">        3.本年支出</t>
  </si>
  <si>
    <t xml:space="preserve">    (二)预收下年度医疗保险费</t>
  </si>
  <si>
    <t xml:space="preserve">          其中：大病保险待遇支出</t>
  </si>
  <si>
    <t>四、医疗费用支付情况</t>
  </si>
  <si>
    <t xml:space="preserve">                大病保险承办/经办管理费用支出</t>
  </si>
  <si>
    <t xml:space="preserve">        4.当年收支结余</t>
  </si>
  <si>
    <t xml:space="preserve">        5.年末滚存结余</t>
  </si>
  <si>
    <t xml:space="preserve">    (二)人数情况</t>
  </si>
  <si>
    <t>五、基金暂存其他账户存款年末数</t>
  </si>
  <si>
    <t xml:space="preserve">        1.大病保险覆盖人数</t>
  </si>
  <si>
    <t xml:space="preserve">        2.享受大病保险待遇人数</t>
  </si>
  <si>
    <t>第 17 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</si>
</sst>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-#,##0;;"/>
    <numFmt numFmtId="177" formatCode="#,##0.00_ ;-#,##0.00;;"/>
    <numFmt numFmtId="178" formatCode="#,##0.00_ ;-#,##0.00"/>
  </numFmts>
  <fonts count="46">
    <font>
      <sz val="10"/>
      <name val="宋体"/>
      <family val="0"/>
    </font>
    <font>
      <sz val="11"/>
      <name val="宋体"/>
      <family val="0"/>
    </font>
    <font>
      <b/>
      <sz val="27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25"/>
      <name val="宋体"/>
      <family val="0"/>
    </font>
    <font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3"/>
      <color indexed="23"/>
      <name val="宋体"/>
      <family val="0"/>
    </font>
    <font>
      <sz val="11"/>
      <color indexed="28"/>
      <name val="宋体"/>
      <family val="0"/>
    </font>
    <font>
      <sz val="11"/>
      <color indexed="16"/>
      <name val="宋体"/>
      <family val="0"/>
    </font>
    <font>
      <b/>
      <sz val="18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9" xfId="0" applyNumberFormat="1" applyFont="1" applyFill="1" applyBorder="1" applyAlignment="1" applyProtection="1">
      <alignment vertical="center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177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right" vertical="center"/>
      <protection/>
    </xf>
    <xf numFmtId="177" fontId="3" fillId="33" borderId="12" xfId="0" applyNumberFormat="1" applyFont="1" applyFill="1" applyBorder="1" applyAlignment="1" applyProtection="1">
      <alignment horizontal="center" vertical="center"/>
      <protection/>
    </xf>
    <xf numFmtId="177" fontId="3" fillId="33" borderId="15" xfId="0" applyNumberFormat="1" applyFont="1" applyFill="1" applyBorder="1" applyAlignment="1" applyProtection="1">
      <alignment horizontal="right" vertical="center"/>
      <protection/>
    </xf>
    <xf numFmtId="49" fontId="5" fillId="33" borderId="16" xfId="0" applyNumberFormat="1" applyFont="1" applyFill="1" applyBorder="1" applyAlignment="1" applyProtection="1">
      <alignment horizontal="center" vertical="center"/>
      <protection/>
    </xf>
    <xf numFmtId="177" fontId="3" fillId="33" borderId="13" xfId="0" applyNumberFormat="1" applyFont="1" applyFill="1" applyBorder="1" applyAlignment="1" applyProtection="1">
      <alignment horizontal="right" vertical="center"/>
      <protection/>
    </xf>
    <xf numFmtId="177" fontId="3" fillId="33" borderId="10" xfId="0" applyNumberFormat="1" applyFont="1" applyFill="1" applyBorder="1" applyAlignment="1" applyProtection="1">
      <alignment horizontal="right" vertical="center"/>
      <protection/>
    </xf>
    <xf numFmtId="177" fontId="3" fillId="33" borderId="12" xfId="0" applyNumberFormat="1" applyFont="1" applyFill="1" applyBorder="1" applyAlignment="1" applyProtection="1">
      <alignment horizontal="right" vertical="center"/>
      <protection/>
    </xf>
    <xf numFmtId="177" fontId="3" fillId="33" borderId="11" xfId="0" applyNumberFormat="1" applyFont="1" applyFill="1" applyBorder="1" applyAlignment="1" applyProtection="1">
      <alignment horizontal="right" vertical="center"/>
      <protection/>
    </xf>
    <xf numFmtId="177" fontId="3" fillId="33" borderId="11" xfId="0" applyNumberFormat="1" applyFont="1" applyFill="1" applyBorder="1" applyAlignment="1" applyProtection="1">
      <alignment horizontal="center" vertical="center"/>
      <protection/>
    </xf>
    <xf numFmtId="177" fontId="3" fillId="33" borderId="14" xfId="0" applyNumberFormat="1" applyFont="1" applyFill="1" applyBorder="1" applyAlignment="1" applyProtection="1">
      <alignment horizontal="right"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vertical="center"/>
      <protection/>
    </xf>
    <xf numFmtId="177" fontId="3" fillId="33" borderId="13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 applyProtection="1">
      <alignment horizontal="center" vertical="center"/>
      <protection/>
    </xf>
    <xf numFmtId="177" fontId="5" fillId="33" borderId="16" xfId="0" applyNumberFormat="1" applyFont="1" applyFill="1" applyBorder="1" applyAlignment="1" applyProtection="1">
      <alignment horizontal="right" vertical="center"/>
      <protection/>
    </xf>
    <xf numFmtId="177" fontId="3" fillId="34" borderId="12" xfId="0" applyNumberFormat="1" applyFont="1" applyFill="1" applyBorder="1" applyAlignment="1" applyProtection="1">
      <alignment horizontal="right" vertical="center"/>
      <protection/>
    </xf>
    <xf numFmtId="177" fontId="3" fillId="34" borderId="14" xfId="0" applyNumberFormat="1" applyFont="1" applyFill="1" applyBorder="1" applyAlignment="1" applyProtection="1">
      <alignment horizontal="right" vertical="center"/>
      <protection/>
    </xf>
    <xf numFmtId="177" fontId="3" fillId="34" borderId="11" xfId="0" applyNumberFormat="1" applyFont="1" applyFill="1" applyBorder="1" applyAlignment="1" applyProtection="1">
      <alignment horizontal="right" vertical="center"/>
      <protection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176" fontId="3" fillId="33" borderId="15" xfId="0" applyNumberFormat="1" applyFont="1" applyFill="1" applyBorder="1" applyAlignment="1" applyProtection="1">
      <alignment horizontal="right" vertical="center"/>
      <protection/>
    </xf>
    <xf numFmtId="177" fontId="5" fillId="33" borderId="17" xfId="0" applyNumberFormat="1" applyFont="1" applyFill="1" applyBorder="1" applyAlignment="1" applyProtection="1">
      <alignment horizontal="right" vertical="center"/>
      <protection/>
    </xf>
    <xf numFmtId="176" fontId="3" fillId="33" borderId="13" xfId="0" applyNumberFormat="1" applyFont="1" applyFill="1" applyBorder="1" applyAlignment="1" applyProtection="1">
      <alignment horizontal="right" vertical="center"/>
      <protection/>
    </xf>
    <xf numFmtId="49" fontId="3" fillId="33" borderId="14" xfId="0" applyNumberFormat="1" applyFont="1" applyFill="1" applyBorder="1" applyAlignment="1" applyProtection="1">
      <alignment vertical="center"/>
      <protection/>
    </xf>
    <xf numFmtId="177" fontId="3" fillId="33" borderId="17" xfId="0" applyNumberFormat="1" applyFont="1" applyFill="1" applyBorder="1" applyAlignment="1" applyProtection="1">
      <alignment horizontal="right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left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178" fontId="3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4" borderId="10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horizontal="left" vertical="center"/>
      <protection/>
    </xf>
    <xf numFmtId="49" fontId="3" fillId="33" borderId="11" xfId="0" applyNumberFormat="1" applyFont="1" applyFill="1" applyBorder="1" applyAlignment="1" applyProtection="1">
      <alignment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center" vertical="center" wrapText="1"/>
      <protection/>
    </xf>
    <xf numFmtId="177" fontId="3" fillId="34" borderId="10" xfId="0" applyNumberFormat="1" applyFont="1" applyFill="1" applyBorder="1" applyAlignment="1" applyProtection="1">
      <alignment horizontal="right" vertical="center"/>
      <protection/>
    </xf>
    <xf numFmtId="49" fontId="3" fillId="33" borderId="11" xfId="0" applyNumberFormat="1" applyFont="1" applyFill="1" applyBorder="1" applyAlignment="1" applyProtection="1">
      <alignment horizontal="left" vertical="center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0" fillId="33" borderId="9" xfId="0" applyNumberFormat="1" applyFont="1" applyFill="1" applyBorder="1" applyAlignment="1" applyProtection="1">
      <alignment/>
      <protection/>
    </xf>
    <xf numFmtId="49" fontId="3" fillId="33" borderId="9" xfId="0" applyNumberFormat="1" applyFont="1" applyFill="1" applyBorder="1" applyAlignment="1" applyProtection="1">
      <alignment horizontal="right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177" fontId="3" fillId="34" borderId="13" xfId="0" applyNumberFormat="1" applyFont="1" applyFill="1" applyBorder="1" applyAlignment="1" applyProtection="1">
      <alignment horizontal="right" vertical="center"/>
      <protection/>
    </xf>
    <xf numFmtId="177" fontId="3" fillId="0" borderId="20" xfId="0" applyNumberFormat="1" applyFont="1" applyFill="1" applyBorder="1" applyAlignment="1">
      <alignment horizontal="right" vertical="center"/>
    </xf>
    <xf numFmtId="10" fontId="3" fillId="0" borderId="21" xfId="0" applyNumberFormat="1" applyFont="1" applyFill="1" applyBorder="1" applyAlignment="1">
      <alignment horizontal="right" vertical="center"/>
    </xf>
    <xf numFmtId="10" fontId="3" fillId="0" borderId="22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vertical="center"/>
      <protection/>
    </xf>
    <xf numFmtId="177" fontId="3" fillId="0" borderId="11" xfId="0" applyNumberFormat="1" applyFont="1" applyFill="1" applyBorder="1" applyAlignment="1">
      <alignment horizontal="right" vertical="center"/>
    </xf>
    <xf numFmtId="0" fontId="3" fillId="33" borderId="19" xfId="0" applyNumberFormat="1" applyFont="1" applyFill="1" applyBorder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horizontal="right" vertical="center"/>
      <protection/>
    </xf>
    <xf numFmtId="177" fontId="3" fillId="0" borderId="19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3" fillId="33" borderId="11" xfId="0" applyNumberFormat="1" applyFont="1" applyFill="1" applyBorder="1" applyAlignment="1" applyProtection="1">
      <alignment vertical="center" wrapText="1"/>
      <protection/>
    </xf>
    <xf numFmtId="49" fontId="3" fillId="0" borderId="20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vertical="center"/>
      <protection/>
    </xf>
    <xf numFmtId="177" fontId="3" fillId="35" borderId="13" xfId="0" applyNumberFormat="1" applyFont="1" applyFill="1" applyBorder="1" applyAlignment="1">
      <alignment horizontal="right" vertical="center"/>
    </xf>
    <xf numFmtId="49" fontId="3" fillId="33" borderId="26" xfId="0" applyNumberFormat="1" applyFont="1" applyFill="1" applyBorder="1" applyAlignment="1" applyProtection="1">
      <alignment vertical="center"/>
      <protection/>
    </xf>
    <xf numFmtId="177" fontId="3" fillId="35" borderId="27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49" fontId="3" fillId="33" borderId="24" xfId="0" applyNumberFormat="1" applyFont="1" applyFill="1" applyBorder="1" applyAlignment="1" applyProtection="1">
      <alignment vertical="center"/>
      <protection/>
    </xf>
    <xf numFmtId="177" fontId="3" fillId="0" borderId="14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 applyProtection="1">
      <alignment vertical="center"/>
      <protection/>
    </xf>
    <xf numFmtId="177" fontId="3" fillId="34" borderId="17" xfId="0" applyNumberFormat="1" applyFont="1" applyFill="1" applyBorder="1" applyAlignment="1" applyProtection="1">
      <alignment horizontal="right" vertical="center"/>
      <protection/>
    </xf>
    <xf numFmtId="177" fontId="3" fillId="35" borderId="16" xfId="0" applyNumberFormat="1" applyFont="1" applyFill="1" applyBorder="1" applyAlignment="1">
      <alignment horizontal="right" vertical="center"/>
    </xf>
    <xf numFmtId="177" fontId="3" fillId="34" borderId="15" xfId="0" applyNumberFormat="1" applyFont="1" applyFill="1" applyBorder="1" applyAlignment="1" applyProtection="1">
      <alignment horizontal="right" vertical="center"/>
      <protection/>
    </xf>
    <xf numFmtId="177" fontId="3" fillId="35" borderId="28" xfId="0" applyNumberFormat="1" applyFont="1" applyFill="1" applyBorder="1" applyAlignment="1">
      <alignment horizontal="right" vertical="center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177" fontId="3" fillId="33" borderId="23" xfId="0" applyNumberFormat="1" applyFont="1" applyFill="1" applyBorder="1" applyAlignment="1" applyProtection="1">
      <alignment horizontal="right" vertical="center"/>
      <protection/>
    </xf>
    <xf numFmtId="49" fontId="3" fillId="33" borderId="29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77" fontId="3" fillId="35" borderId="17" xfId="0" applyNumberFormat="1" applyFont="1" applyFill="1" applyBorder="1" applyAlignment="1">
      <alignment horizontal="right" vertical="center"/>
    </xf>
    <xf numFmtId="10" fontId="3" fillId="0" borderId="3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177" fontId="3" fillId="33" borderId="10" xfId="0" applyNumberFormat="1" applyFont="1" applyFill="1" applyBorder="1" applyAlignment="1">
      <alignment horizontal="right" vertical="center"/>
    </xf>
    <xf numFmtId="49" fontId="3" fillId="33" borderId="19" xfId="0" applyNumberFormat="1" applyFont="1" applyFill="1" applyBorder="1" applyAlignment="1" applyProtection="1">
      <alignment vertical="center"/>
      <protection/>
    </xf>
    <xf numFmtId="177" fontId="3" fillId="34" borderId="19" xfId="0" applyNumberFormat="1" applyFont="1" applyFill="1" applyBorder="1" applyAlignment="1" applyProtection="1">
      <alignment horizontal="right" vertical="center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177" fontId="3" fillId="35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FFFFFF"/>
      <rgbColor rgb="0033CCCC"/>
      <rgbColor rgb="00FF0000"/>
      <rgbColor rgb="0080FF80"/>
      <rgbColor rgb="00FFFFFF"/>
      <rgbColor rgb="00FFFF00"/>
      <rgbColor rgb="000000FF"/>
      <rgbColor rgb="00FFFF99"/>
      <rgbColor rgb="00400000"/>
      <rgbColor rgb="00808080"/>
      <rgbColor rgb="00FFFF80"/>
      <rgbColor rgb="00008000"/>
      <rgbColor rgb="00ACA899"/>
      <rgbColor rgb="00ECE9D8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B1">
      <pane ySplit="5" topLeftCell="A6" activePane="bottomLeft" state="frozen"/>
      <selection pane="bottomLeft" activeCell="D6" sqref="D6"/>
    </sheetView>
  </sheetViews>
  <sheetFormatPr defaultColWidth="9.00390625" defaultRowHeight="14.25" customHeight="1"/>
  <cols>
    <col min="1" max="1" width="31.28125" style="0" bestFit="1" customWidth="1"/>
    <col min="2" max="4" width="24.7109375" style="0" bestFit="1" customWidth="1"/>
    <col min="5" max="5" width="31.28125" style="0" bestFit="1" customWidth="1"/>
    <col min="6" max="6" width="24.7109375" style="0" bestFit="1" customWidth="1"/>
    <col min="7" max="7" width="24.421875" style="0" bestFit="1" customWidth="1"/>
    <col min="8" max="8" width="24.7109375" style="0" bestFit="1" customWidth="1"/>
  </cols>
  <sheetData>
    <row r="1" spans="1:8" ht="4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9.5" customHeight="1" hidden="1">
      <c r="A2" s="110"/>
      <c r="B2" s="110"/>
      <c r="C2" s="110"/>
      <c r="D2" s="110"/>
      <c r="E2" s="110"/>
      <c r="F2" s="110"/>
      <c r="G2" s="110"/>
      <c r="H2" s="110"/>
    </row>
    <row r="3" spans="1:8" ht="18" customHeight="1">
      <c r="A3" s="62"/>
      <c r="B3" s="62"/>
      <c r="C3" s="62"/>
      <c r="D3" s="62"/>
      <c r="E3" s="62"/>
      <c r="F3" s="62"/>
      <c r="G3" s="62"/>
      <c r="H3" s="111" t="s">
        <v>1</v>
      </c>
    </row>
    <row r="4" spans="1:8" ht="18" customHeight="1">
      <c r="A4" s="4" t="s">
        <v>2</v>
      </c>
      <c r="B4" s="4"/>
      <c r="C4" s="4"/>
      <c r="D4" s="4"/>
      <c r="E4" s="4"/>
      <c r="F4" s="4"/>
      <c r="G4" s="4"/>
      <c r="H4" s="6" t="s">
        <v>3</v>
      </c>
    </row>
    <row r="5" spans="1:8" ht="35.25" customHeight="1">
      <c r="A5" s="7" t="s">
        <v>4</v>
      </c>
      <c r="B5" s="7" t="s">
        <v>5</v>
      </c>
      <c r="C5" s="67" t="s">
        <v>6</v>
      </c>
      <c r="D5" s="7" t="s">
        <v>7</v>
      </c>
      <c r="E5" s="7" t="s">
        <v>4</v>
      </c>
      <c r="F5" s="46" t="s">
        <v>5</v>
      </c>
      <c r="G5" s="67" t="s">
        <v>6</v>
      </c>
      <c r="H5" s="7" t="s">
        <v>7</v>
      </c>
    </row>
    <row r="6" spans="1:8" ht="27" customHeight="1">
      <c r="A6" s="9" t="s">
        <v>8</v>
      </c>
      <c r="B6" s="54">
        <v>2724340981.59</v>
      </c>
      <c r="C6" s="69">
        <v>2508252796.4300003</v>
      </c>
      <c r="D6" s="70">
        <f>(B6-C6)/C6</f>
        <v>0.08615087979471546</v>
      </c>
      <c r="E6" s="9" t="s">
        <v>9</v>
      </c>
      <c r="F6" s="54">
        <v>1841967094.3500001</v>
      </c>
      <c r="G6" s="69">
        <v>1893567235.12</v>
      </c>
      <c r="H6" s="70">
        <f aca="true" t="shared" si="0" ref="H6:H11">(F6-G6)/G6</f>
        <v>-0.027250228992650328</v>
      </c>
    </row>
    <row r="7" spans="1:8" ht="27" customHeight="1">
      <c r="A7" s="9" t="s">
        <v>10</v>
      </c>
      <c r="B7" s="54">
        <v>2365448830.45</v>
      </c>
      <c r="C7" s="112">
        <v>2138968092.01</v>
      </c>
      <c r="D7" s="70">
        <f>(B7-C7)/C7</f>
        <v>0.10588317763411545</v>
      </c>
      <c r="E7" s="9" t="s">
        <v>11</v>
      </c>
      <c r="F7" s="54">
        <v>971189454.51</v>
      </c>
      <c r="G7" s="69">
        <v>992965171.08</v>
      </c>
      <c r="H7" s="70">
        <f t="shared" si="0"/>
        <v>-0.021929990299977654</v>
      </c>
    </row>
    <row r="8" spans="1:8" ht="27" customHeight="1">
      <c r="A8" s="51" t="s">
        <v>12</v>
      </c>
      <c r="B8" s="33">
        <v>358892151.14</v>
      </c>
      <c r="C8" s="112">
        <v>369284704.42</v>
      </c>
      <c r="D8" s="70">
        <f aca="true" t="shared" si="1" ref="D8:D20">(B8-C8)/C8</f>
        <v>-0.02814238758229268</v>
      </c>
      <c r="E8" s="9" t="s">
        <v>13</v>
      </c>
      <c r="F8" s="33">
        <v>787178213.6</v>
      </c>
      <c r="G8" s="76">
        <v>785110099.81</v>
      </c>
      <c r="H8" s="70">
        <f t="shared" si="0"/>
        <v>0.002634170405527293</v>
      </c>
    </row>
    <row r="9" spans="1:8" ht="27" customHeight="1">
      <c r="A9" s="113" t="s">
        <v>14</v>
      </c>
      <c r="B9" s="114">
        <v>0</v>
      </c>
      <c r="C9" s="112">
        <v>417000</v>
      </c>
      <c r="D9" s="70">
        <f t="shared" si="1"/>
        <v>-1</v>
      </c>
      <c r="E9" s="9" t="s">
        <v>15</v>
      </c>
      <c r="F9" s="114">
        <v>9396831.86</v>
      </c>
      <c r="G9" s="79">
        <v>12632192.79</v>
      </c>
      <c r="H9" s="70">
        <f t="shared" si="0"/>
        <v>-0.25612029390187924</v>
      </c>
    </row>
    <row r="10" spans="1:8" ht="27" customHeight="1">
      <c r="A10" s="115" t="s">
        <v>16</v>
      </c>
      <c r="B10" s="54">
        <v>0</v>
      </c>
      <c r="C10" s="112"/>
      <c r="D10" s="70"/>
      <c r="E10" s="9" t="s">
        <v>17</v>
      </c>
      <c r="F10" s="54">
        <v>74202594.38</v>
      </c>
      <c r="G10" s="69">
        <v>102859771.44</v>
      </c>
      <c r="H10" s="10" t="s">
        <v>18</v>
      </c>
    </row>
    <row r="11" spans="1:8" ht="27" customHeight="1">
      <c r="A11" s="9" t="s">
        <v>19</v>
      </c>
      <c r="B11" s="54">
        <v>132319141.19999999</v>
      </c>
      <c r="C11" s="112">
        <v>86034691.85</v>
      </c>
      <c r="D11" s="70">
        <f t="shared" si="1"/>
        <v>0.5379742561372352</v>
      </c>
      <c r="E11" s="9" t="s">
        <v>20</v>
      </c>
      <c r="F11" s="54">
        <v>10949297.94</v>
      </c>
      <c r="G11" s="69">
        <v>13586208.9</v>
      </c>
      <c r="H11" s="70">
        <f t="shared" si="0"/>
        <v>-0.19408732630336642</v>
      </c>
    </row>
    <row r="12" spans="1:8" ht="27" customHeight="1">
      <c r="A12" s="9" t="s">
        <v>21</v>
      </c>
      <c r="B12" s="54">
        <v>18701149.94</v>
      </c>
      <c r="C12" s="112">
        <v>21418355.18</v>
      </c>
      <c r="D12" s="70">
        <f t="shared" si="1"/>
        <v>-0.12686339437200417</v>
      </c>
      <c r="E12" s="9" t="s">
        <v>22</v>
      </c>
      <c r="F12" s="54">
        <v>15735258.639999999</v>
      </c>
      <c r="G12" s="69">
        <v>44474134.47</v>
      </c>
      <c r="H12" s="70">
        <f aca="true" t="shared" si="2" ref="H12:H20">(F12-G12)/G12</f>
        <v>-0.6461930327027677</v>
      </c>
    </row>
    <row r="13" spans="1:8" ht="27" customHeight="1">
      <c r="A13" s="9" t="s">
        <v>23</v>
      </c>
      <c r="B13" s="54">
        <v>26024526.85</v>
      </c>
      <c r="C13" s="112">
        <v>24905766.01</v>
      </c>
      <c r="D13" s="70">
        <f t="shared" si="1"/>
        <v>0.04491975229955996</v>
      </c>
      <c r="E13" s="10" t="s">
        <v>18</v>
      </c>
      <c r="F13" s="10" t="s">
        <v>18</v>
      </c>
      <c r="G13" s="69"/>
      <c r="H13" s="10" t="s">
        <v>18</v>
      </c>
    </row>
    <row r="14" spans="1:8" ht="27" customHeight="1">
      <c r="A14" s="9" t="s">
        <v>24</v>
      </c>
      <c r="B14" s="54">
        <v>2901385799.58</v>
      </c>
      <c r="C14" s="116">
        <v>2641028609.4700003</v>
      </c>
      <c r="D14" s="70">
        <f t="shared" si="1"/>
        <v>0.09858173787910914</v>
      </c>
      <c r="E14" s="9" t="s">
        <v>25</v>
      </c>
      <c r="F14" s="54">
        <v>1868651650.9300003</v>
      </c>
      <c r="G14" s="116">
        <v>1951627578.49</v>
      </c>
      <c r="H14" s="70">
        <f t="shared" si="2"/>
        <v>-0.042516271277637546</v>
      </c>
    </row>
    <row r="15" spans="1:8" ht="27" customHeight="1">
      <c r="A15" s="9" t="s">
        <v>26</v>
      </c>
      <c r="B15" s="54">
        <v>0</v>
      </c>
      <c r="C15" s="69">
        <v>0</v>
      </c>
      <c r="D15" s="70"/>
      <c r="E15" s="9" t="s">
        <v>27</v>
      </c>
      <c r="F15" s="54">
        <v>0</v>
      </c>
      <c r="G15" s="69">
        <v>0</v>
      </c>
      <c r="H15" s="21">
        <v>0</v>
      </c>
    </row>
    <row r="16" spans="1:8" ht="27" customHeight="1">
      <c r="A16" s="9" t="s">
        <v>28</v>
      </c>
      <c r="B16" s="54">
        <v>0</v>
      </c>
      <c r="C16" s="69">
        <v>0</v>
      </c>
      <c r="D16" s="70"/>
      <c r="E16" s="9" t="s">
        <v>29</v>
      </c>
      <c r="F16" s="54">
        <v>0</v>
      </c>
      <c r="G16" s="69">
        <v>0</v>
      </c>
      <c r="H16" s="21">
        <v>0</v>
      </c>
    </row>
    <row r="17" spans="1:8" ht="27" customHeight="1">
      <c r="A17" s="50" t="s">
        <v>30</v>
      </c>
      <c r="B17" s="54">
        <v>2901385799.58</v>
      </c>
      <c r="C17" s="116">
        <v>2641028609.4700003</v>
      </c>
      <c r="D17" s="70">
        <f t="shared" si="1"/>
        <v>0.09858173787910914</v>
      </c>
      <c r="E17" s="9" t="s">
        <v>31</v>
      </c>
      <c r="F17" s="54">
        <v>1868651650.9300003</v>
      </c>
      <c r="G17" s="116">
        <v>1951627578.49</v>
      </c>
      <c r="H17" s="70">
        <f t="shared" si="2"/>
        <v>-0.042516271277637546</v>
      </c>
    </row>
    <row r="18" spans="1:8" ht="27" customHeight="1">
      <c r="A18" s="40" t="s">
        <v>18</v>
      </c>
      <c r="B18" s="40" t="s">
        <v>18</v>
      </c>
      <c r="C18" s="117" t="s">
        <v>18</v>
      </c>
      <c r="D18" s="70"/>
      <c r="E18" s="9" t="s">
        <v>32</v>
      </c>
      <c r="F18" s="54">
        <v>1032734148.6499996</v>
      </c>
      <c r="G18" s="116">
        <v>689401030.9800003</v>
      </c>
      <c r="H18" s="70">
        <f t="shared" si="2"/>
        <v>0.49801654224674285</v>
      </c>
    </row>
    <row r="19" spans="1:8" ht="27" customHeight="1">
      <c r="A19" s="113" t="s">
        <v>33</v>
      </c>
      <c r="B19" s="114">
        <v>4938978986.58</v>
      </c>
      <c r="C19" s="116">
        <v>4249577955.6000004</v>
      </c>
      <c r="D19" s="70">
        <f t="shared" si="1"/>
        <v>0.1622281172819814</v>
      </c>
      <c r="E19" s="9" t="s">
        <v>34</v>
      </c>
      <c r="F19" s="54">
        <v>5971713135.23</v>
      </c>
      <c r="G19" s="116">
        <v>4938978986.580001</v>
      </c>
      <c r="H19" s="70">
        <f t="shared" si="2"/>
        <v>0.2090987128019988</v>
      </c>
    </row>
    <row r="20" spans="1:8" ht="27" customHeight="1">
      <c r="A20" s="10" t="s">
        <v>35</v>
      </c>
      <c r="B20" s="54">
        <v>7840364786.16</v>
      </c>
      <c r="C20" s="116">
        <v>6890606565.070001</v>
      </c>
      <c r="D20" s="70">
        <f t="shared" si="1"/>
        <v>0.13783376138532308</v>
      </c>
      <c r="E20" s="10" t="s">
        <v>35</v>
      </c>
      <c r="F20" s="54">
        <v>7840364786.16</v>
      </c>
      <c r="G20" s="116">
        <v>6890606565.070001</v>
      </c>
      <c r="H20" s="70">
        <f t="shared" si="2"/>
        <v>0.13783376138532308</v>
      </c>
    </row>
    <row r="21" spans="1:8" ht="27" customHeight="1">
      <c r="A21" s="107"/>
      <c r="C21" s="107"/>
      <c r="E21" s="118"/>
      <c r="F21" s="118"/>
      <c r="G21" s="118"/>
      <c r="H21" s="109" t="s">
        <v>36</v>
      </c>
    </row>
  </sheetData>
  <sheetProtection/>
  <mergeCells count="1">
    <mergeCell ref="A1:H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B1">
      <pane ySplit="4" topLeftCell="A5" activePane="bottomLeft" state="frozen"/>
      <selection pane="bottomLeft" activeCell="I13" sqref="I13"/>
    </sheetView>
  </sheetViews>
  <sheetFormatPr defaultColWidth="9.00390625" defaultRowHeight="14.25" customHeight="1"/>
  <cols>
    <col min="1" max="1" width="41.421875" style="0" bestFit="1" customWidth="1"/>
    <col min="2" max="3" width="26.28125" style="0" bestFit="1" customWidth="1"/>
    <col min="4" max="4" width="14.140625" style="0" customWidth="1"/>
    <col min="5" max="5" width="41.421875" style="0" bestFit="1" customWidth="1"/>
    <col min="6" max="6" width="26.28125" style="0" bestFit="1" customWidth="1"/>
    <col min="7" max="7" width="20.7109375" style="0" customWidth="1"/>
    <col min="8" max="8" width="13.8515625" style="0" customWidth="1"/>
  </cols>
  <sheetData>
    <row r="1" spans="1:6" ht="45" customHeight="1">
      <c r="A1" s="1" t="s">
        <v>37</v>
      </c>
      <c r="B1" s="59"/>
      <c r="C1" s="59"/>
      <c r="D1" s="59"/>
      <c r="E1" s="2"/>
      <c r="F1" s="59"/>
    </row>
    <row r="2" spans="1:6" ht="19.5" customHeight="1">
      <c r="A2" s="60"/>
      <c r="B2" s="61"/>
      <c r="C2" s="61"/>
      <c r="D2" s="61"/>
      <c r="E2" s="62"/>
      <c r="F2" s="63" t="s">
        <v>38</v>
      </c>
    </row>
    <row r="3" spans="1:6" ht="19.5" customHeight="1">
      <c r="A3" s="4" t="s">
        <v>2</v>
      </c>
      <c r="B3" s="64"/>
      <c r="C3" s="64"/>
      <c r="D3" s="64"/>
      <c r="E3" s="4"/>
      <c r="F3" s="65" t="s">
        <v>3</v>
      </c>
    </row>
    <row r="4" spans="1:8" ht="28.5" customHeight="1">
      <c r="A4" s="7" t="s">
        <v>39</v>
      </c>
      <c r="B4" s="46" t="s">
        <v>40</v>
      </c>
      <c r="C4" s="46" t="s">
        <v>41</v>
      </c>
      <c r="D4" s="7" t="s">
        <v>7</v>
      </c>
      <c r="E4" s="7" t="s">
        <v>39</v>
      </c>
      <c r="F4" s="66" t="s">
        <v>40</v>
      </c>
      <c r="G4" s="67" t="s">
        <v>6</v>
      </c>
      <c r="H4" s="7" t="s">
        <v>7</v>
      </c>
    </row>
    <row r="5" spans="1:8" ht="28.5" customHeight="1">
      <c r="A5" s="68" t="s">
        <v>8</v>
      </c>
      <c r="B5" s="21">
        <v>128030900</v>
      </c>
      <c r="C5" s="69">
        <v>49097010</v>
      </c>
      <c r="D5" s="70">
        <f>(B5-C5)/C5</f>
        <v>1.6077127711035764</v>
      </c>
      <c r="E5" s="27" t="s">
        <v>9</v>
      </c>
      <c r="F5" s="71">
        <v>120499940.21000001</v>
      </c>
      <c r="G5" s="72">
        <f>(G6+G7)</f>
        <v>94500396.37</v>
      </c>
      <c r="H5" s="73">
        <f>(F5-G5)/G5</f>
        <v>0.2751262940549294</v>
      </c>
    </row>
    <row r="6" spans="1:8" ht="28.5" customHeight="1">
      <c r="A6" s="68" t="s">
        <v>42</v>
      </c>
      <c r="B6" s="21">
        <v>0</v>
      </c>
      <c r="C6" s="69">
        <v>0</v>
      </c>
      <c r="D6" s="70"/>
      <c r="E6" s="9" t="s">
        <v>43</v>
      </c>
      <c r="F6" s="21">
        <v>72591344.79</v>
      </c>
      <c r="G6" s="72">
        <v>53010307.42</v>
      </c>
      <c r="H6" s="74">
        <f>(F6-G6)/G6</f>
        <v>0.36938169806976767</v>
      </c>
    </row>
    <row r="7" spans="1:8" ht="28.5" customHeight="1">
      <c r="A7" s="68" t="s">
        <v>44</v>
      </c>
      <c r="B7" s="21">
        <v>0</v>
      </c>
      <c r="C7" s="69">
        <v>18083300</v>
      </c>
      <c r="D7" s="70">
        <f aca="true" t="shared" si="0" ref="D6:D17">(B7-C7)/C7</f>
        <v>-1</v>
      </c>
      <c r="E7" s="9" t="s">
        <v>45</v>
      </c>
      <c r="F7" s="21">
        <v>47908595.42</v>
      </c>
      <c r="G7" s="72">
        <v>41490088.95</v>
      </c>
      <c r="H7" s="74">
        <f>(F7-G7)/G7</f>
        <v>0.1546997519753449</v>
      </c>
    </row>
    <row r="8" spans="1:8" ht="28.5" customHeight="1">
      <c r="A8" s="75" t="s">
        <v>46</v>
      </c>
      <c r="B8" s="23">
        <v>0</v>
      </c>
      <c r="C8" s="76">
        <v>0</v>
      </c>
      <c r="D8" s="70"/>
      <c r="E8" s="9" t="s">
        <v>47</v>
      </c>
      <c r="F8" s="21">
        <v>41972928</v>
      </c>
      <c r="G8" s="72">
        <v>39698585</v>
      </c>
      <c r="H8" s="74">
        <f>(F8-G8)/G8</f>
        <v>0.05729027873411609</v>
      </c>
    </row>
    <row r="9" spans="1:8" ht="28.5" customHeight="1">
      <c r="A9" s="77" t="s">
        <v>14</v>
      </c>
      <c r="B9" s="78">
        <v>402115900</v>
      </c>
      <c r="C9" s="79">
        <v>351695300</v>
      </c>
      <c r="D9" s="70">
        <f t="shared" si="0"/>
        <v>0.14336444075311783</v>
      </c>
      <c r="E9" s="9" t="s">
        <v>22</v>
      </c>
      <c r="F9" s="21">
        <v>53452611</v>
      </c>
      <c r="G9" s="72"/>
      <c r="H9" s="80"/>
    </row>
    <row r="10" spans="1:8" ht="28.5" customHeight="1">
      <c r="A10" s="68" t="s">
        <v>48</v>
      </c>
      <c r="B10" s="21">
        <v>388535900</v>
      </c>
      <c r="C10" s="69">
        <v>351695300</v>
      </c>
      <c r="D10" s="70">
        <f t="shared" si="0"/>
        <v>0.10475147094658359</v>
      </c>
      <c r="E10" s="10" t="s">
        <v>18</v>
      </c>
      <c r="F10" s="10" t="s">
        <v>18</v>
      </c>
      <c r="G10" s="72">
        <v>0</v>
      </c>
      <c r="H10" s="80"/>
    </row>
    <row r="11" spans="1:8" ht="28.5" customHeight="1">
      <c r="A11" s="81" t="s">
        <v>49</v>
      </c>
      <c r="B11" s="23">
        <v>13580000</v>
      </c>
      <c r="C11" s="69"/>
      <c r="D11" s="70"/>
      <c r="E11" s="40" t="s">
        <v>18</v>
      </c>
      <c r="F11" s="40" t="s">
        <v>18</v>
      </c>
      <c r="G11" s="82" t="s">
        <v>18</v>
      </c>
      <c r="H11" s="80"/>
    </row>
    <row r="12" spans="1:8" ht="28.5" customHeight="1">
      <c r="A12" s="83" t="s">
        <v>19</v>
      </c>
      <c r="B12" s="78">
        <v>62246114.28</v>
      </c>
      <c r="C12" s="69">
        <v>9932626.37</v>
      </c>
      <c r="D12" s="70">
        <f t="shared" si="0"/>
        <v>5.26683335920145</v>
      </c>
      <c r="E12" s="84" t="s">
        <v>18</v>
      </c>
      <c r="F12" s="84" t="s">
        <v>18</v>
      </c>
      <c r="G12" s="82" t="s">
        <v>18</v>
      </c>
      <c r="H12" s="80"/>
    </row>
    <row r="13" spans="1:8" ht="28.5" customHeight="1">
      <c r="A13" s="77" t="s">
        <v>50</v>
      </c>
      <c r="B13" s="25">
        <v>533317.22</v>
      </c>
      <c r="C13" s="76">
        <v>0</v>
      </c>
      <c r="D13" s="70"/>
      <c r="E13" s="85" t="s">
        <v>18</v>
      </c>
      <c r="F13" s="40" t="s">
        <v>18</v>
      </c>
      <c r="G13" s="86" t="s">
        <v>18</v>
      </c>
      <c r="H13" s="80"/>
    </row>
    <row r="14" spans="1:8" ht="28.5" customHeight="1">
      <c r="A14" s="87" t="s">
        <v>51</v>
      </c>
      <c r="B14" s="71">
        <v>592926231.5</v>
      </c>
      <c r="C14" s="88">
        <f>C5+C9+C12+C13</f>
        <v>410724936.37</v>
      </c>
      <c r="D14" s="70">
        <f t="shared" si="0"/>
        <v>0.4436090409808102</v>
      </c>
      <c r="E14" s="89" t="s">
        <v>25</v>
      </c>
      <c r="F14" s="71">
        <v>215925479.21</v>
      </c>
      <c r="G14" s="90">
        <f>G5+G8+G10</f>
        <v>134198981.37</v>
      </c>
      <c r="H14" s="74">
        <f>(F14-G14)/G14</f>
        <v>0.6089949193777551</v>
      </c>
    </row>
    <row r="15" spans="1:8" ht="28.5" customHeight="1">
      <c r="A15" s="68" t="s">
        <v>52</v>
      </c>
      <c r="B15" s="22">
        <v>0</v>
      </c>
      <c r="C15" s="91">
        <v>0</v>
      </c>
      <c r="D15" s="70"/>
      <c r="E15" s="92" t="s">
        <v>27</v>
      </c>
      <c r="F15" s="21">
        <v>0</v>
      </c>
      <c r="G15" s="72">
        <v>0</v>
      </c>
      <c r="H15" s="80"/>
    </row>
    <row r="16" spans="1:8" ht="28.5" customHeight="1">
      <c r="A16" s="68" t="s">
        <v>53</v>
      </c>
      <c r="B16" s="25">
        <v>0</v>
      </c>
      <c r="C16" s="93">
        <v>0</v>
      </c>
      <c r="D16" s="70"/>
      <c r="E16" s="92" t="s">
        <v>29</v>
      </c>
      <c r="F16" s="23">
        <v>0</v>
      </c>
      <c r="G16" s="72">
        <v>0</v>
      </c>
      <c r="H16" s="80"/>
    </row>
    <row r="17" spans="1:8" ht="28.5" customHeight="1">
      <c r="A17" s="94" t="s">
        <v>54</v>
      </c>
      <c r="B17" s="95">
        <v>592926231.5</v>
      </c>
      <c r="C17" s="96">
        <f>C14+C15+C16</f>
        <v>410724936.37</v>
      </c>
      <c r="D17" s="70">
        <f t="shared" si="0"/>
        <v>0.4436090409808102</v>
      </c>
      <c r="E17" s="27" t="s">
        <v>31</v>
      </c>
      <c r="F17" s="97">
        <v>215925479.21</v>
      </c>
      <c r="G17" s="98">
        <f>G14+G15+G16</f>
        <v>134198981.37</v>
      </c>
      <c r="H17" s="74">
        <f>(F17-G17)/G17</f>
        <v>0.6089949193777551</v>
      </c>
    </row>
    <row r="18" spans="1:8" ht="28.5" customHeight="1">
      <c r="A18" s="99" t="s">
        <v>18</v>
      </c>
      <c r="B18" s="99" t="s">
        <v>18</v>
      </c>
      <c r="C18" s="100" t="s">
        <v>18</v>
      </c>
      <c r="D18" s="101"/>
      <c r="E18" s="38" t="s">
        <v>32</v>
      </c>
      <c r="F18" s="97">
        <v>377000752.28999996</v>
      </c>
      <c r="G18" s="98">
        <f>C17-G17</f>
        <v>276525955</v>
      </c>
      <c r="H18" s="74">
        <f>(F18-G18)/G18</f>
        <v>0.36334671474147867</v>
      </c>
    </row>
    <row r="19" spans="1:8" ht="28.5" customHeight="1">
      <c r="A19" s="77" t="s">
        <v>55</v>
      </c>
      <c r="B19" s="102">
        <v>1822378289.57</v>
      </c>
      <c r="C19" s="76">
        <v>1545852334.57</v>
      </c>
      <c r="D19" s="70">
        <f>(B19-C19)/C19</f>
        <v>0.1788825160178831</v>
      </c>
      <c r="E19" s="103" t="s">
        <v>34</v>
      </c>
      <c r="F19" s="97">
        <v>2199379041.8599997</v>
      </c>
      <c r="G19" s="98">
        <f>C19+G18</f>
        <v>1822378289.57</v>
      </c>
      <c r="H19" s="74">
        <f>(F19-G19)/G19</f>
        <v>0.20687293875683468</v>
      </c>
    </row>
    <row r="20" spans="1:8" ht="28.5" customHeight="1">
      <c r="A20" s="104" t="s">
        <v>56</v>
      </c>
      <c r="B20" s="95">
        <v>2415304521.0699997</v>
      </c>
      <c r="C20" s="105">
        <f>C17+C19</f>
        <v>1956577270.94</v>
      </c>
      <c r="D20" s="70">
        <f>(B20-C20)/C20</f>
        <v>0.23445394002231915</v>
      </c>
      <c r="E20" s="12" t="s">
        <v>57</v>
      </c>
      <c r="F20" s="97">
        <v>2415304521.0699997</v>
      </c>
      <c r="G20" s="98">
        <f>G17+G19</f>
        <v>1956577270.94</v>
      </c>
      <c r="H20" s="106">
        <f>(F20-G20)/G20</f>
        <v>0.23445394002231915</v>
      </c>
    </row>
    <row r="21" spans="1:6" ht="28.5" customHeight="1">
      <c r="A21" s="107"/>
      <c r="C21" s="59"/>
      <c r="E21" s="108"/>
      <c r="F21" s="109" t="s">
        <v>58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A1">
      <pane ySplit="3" topLeftCell="A5" activePane="bottomLeft" state="frozen"/>
      <selection pane="bottomLeft" activeCell="A1" sqref="A1:F1"/>
    </sheetView>
  </sheetViews>
  <sheetFormatPr defaultColWidth="9.00390625" defaultRowHeight="14.25" customHeight="1"/>
  <cols>
    <col min="1" max="1" width="39.140625" style="0" bestFit="1" customWidth="1"/>
    <col min="2" max="2" width="6.57421875" style="0" bestFit="1" customWidth="1"/>
    <col min="3" max="3" width="24.7109375" style="0" bestFit="1" customWidth="1"/>
    <col min="4" max="4" width="45.421875" style="0" bestFit="1" customWidth="1"/>
    <col min="5" max="5" width="6.57421875" style="0" bestFit="1" customWidth="1"/>
    <col min="6" max="6" width="24.7109375" style="0" bestFit="1" customWidth="1"/>
  </cols>
  <sheetData>
    <row r="1" spans="1:6" ht="45" customHeight="1">
      <c r="A1" s="1" t="s">
        <v>59</v>
      </c>
      <c r="B1" s="2"/>
      <c r="C1" s="2"/>
      <c r="D1" s="2"/>
      <c r="E1" s="2"/>
      <c r="F1" s="2"/>
    </row>
    <row r="2" spans="1:6" ht="18" customHeight="1">
      <c r="A2" s="4" t="s">
        <v>2</v>
      </c>
      <c r="B2" s="5"/>
      <c r="C2" s="4"/>
      <c r="D2" s="4"/>
      <c r="E2" s="4"/>
      <c r="F2" s="6" t="s">
        <v>60</v>
      </c>
    </row>
    <row r="3" spans="1:6" ht="27" customHeight="1">
      <c r="A3" s="46" t="s">
        <v>4</v>
      </c>
      <c r="B3" s="46" t="s">
        <v>61</v>
      </c>
      <c r="C3" s="46" t="s">
        <v>62</v>
      </c>
      <c r="D3" s="46" t="s">
        <v>4</v>
      </c>
      <c r="E3" s="46" t="s">
        <v>61</v>
      </c>
      <c r="F3" s="46" t="s">
        <v>62</v>
      </c>
    </row>
    <row r="4" spans="1:6" ht="27" customHeight="1">
      <c r="A4" s="9" t="s">
        <v>63</v>
      </c>
      <c r="B4" s="10" t="s">
        <v>64</v>
      </c>
      <c r="C4" s="47">
        <v>285800</v>
      </c>
      <c r="D4" s="9" t="s">
        <v>65</v>
      </c>
      <c r="E4" s="10" t="s">
        <v>66</v>
      </c>
      <c r="F4" s="22">
        <v>2128374</v>
      </c>
    </row>
    <row r="5" spans="1:6" ht="27" customHeight="1">
      <c r="A5" s="9" t="s">
        <v>67</v>
      </c>
      <c r="B5" s="10" t="s">
        <v>64</v>
      </c>
      <c r="C5" s="11">
        <v>176198</v>
      </c>
      <c r="D5" s="9" t="s">
        <v>68</v>
      </c>
      <c r="E5" s="10" t="s">
        <v>66</v>
      </c>
      <c r="F5" s="22">
        <v>82731145.61</v>
      </c>
    </row>
    <row r="6" spans="1:6" ht="27" customHeight="1">
      <c r="A6" s="9" t="s">
        <v>69</v>
      </c>
      <c r="B6" s="10" t="s">
        <v>64</v>
      </c>
      <c r="C6" s="11">
        <v>109602</v>
      </c>
      <c r="D6" s="9" t="s">
        <v>70</v>
      </c>
      <c r="E6" s="10" t="s">
        <v>18</v>
      </c>
      <c r="F6" s="12" t="s">
        <v>18</v>
      </c>
    </row>
    <row r="7" spans="1:6" ht="27" customHeight="1">
      <c r="A7" s="9" t="s">
        <v>71</v>
      </c>
      <c r="B7" s="10" t="s">
        <v>64</v>
      </c>
      <c r="C7" s="11">
        <v>175250</v>
      </c>
      <c r="D7" s="9" t="s">
        <v>72</v>
      </c>
      <c r="E7" s="10" t="s">
        <v>66</v>
      </c>
      <c r="F7" s="22">
        <v>937578217.81</v>
      </c>
    </row>
    <row r="8" spans="1:6" ht="27" customHeight="1">
      <c r="A8" s="9" t="s">
        <v>73</v>
      </c>
      <c r="B8" s="10" t="s">
        <v>18</v>
      </c>
      <c r="C8" s="10" t="s">
        <v>18</v>
      </c>
      <c r="D8" s="9" t="s">
        <v>74</v>
      </c>
      <c r="E8" s="10" t="s">
        <v>66</v>
      </c>
      <c r="F8" s="22">
        <v>937578217.81</v>
      </c>
    </row>
    <row r="9" spans="1:6" ht="27" customHeight="1">
      <c r="A9" s="9" t="s">
        <v>75</v>
      </c>
      <c r="B9" s="48" t="s">
        <v>66</v>
      </c>
      <c r="C9" s="21">
        <v>21668420533</v>
      </c>
      <c r="D9" s="9" t="s">
        <v>76</v>
      </c>
      <c r="E9" s="10" t="s">
        <v>66</v>
      </c>
      <c r="F9" s="22">
        <v>0</v>
      </c>
    </row>
    <row r="10" spans="1:6" ht="27" customHeight="1">
      <c r="A10" s="9" t="s">
        <v>77</v>
      </c>
      <c r="B10" s="48" t="s">
        <v>66</v>
      </c>
      <c r="C10" s="21">
        <v>21668987021</v>
      </c>
      <c r="D10" s="9" t="s">
        <v>78</v>
      </c>
      <c r="E10" s="10" t="s">
        <v>18</v>
      </c>
      <c r="F10" s="12" t="s">
        <v>18</v>
      </c>
    </row>
    <row r="11" spans="1:6" ht="27" customHeight="1">
      <c r="A11" s="9" t="s">
        <v>79</v>
      </c>
      <c r="B11" s="10" t="s">
        <v>18</v>
      </c>
      <c r="C11" s="10" t="s">
        <v>18</v>
      </c>
      <c r="D11" s="9" t="s">
        <v>80</v>
      </c>
      <c r="E11" s="10" t="s">
        <v>64</v>
      </c>
      <c r="F11" s="49">
        <v>45085</v>
      </c>
    </row>
    <row r="12" spans="1:6" ht="27" customHeight="1">
      <c r="A12" s="9" t="s">
        <v>81</v>
      </c>
      <c r="B12" s="48" t="s">
        <v>66</v>
      </c>
      <c r="C12" s="21">
        <v>2639481461.98</v>
      </c>
      <c r="D12" s="9" t="s">
        <v>82</v>
      </c>
      <c r="E12" s="10" t="s">
        <v>64</v>
      </c>
      <c r="F12" s="49">
        <v>82729</v>
      </c>
    </row>
    <row r="13" spans="1:6" ht="27" customHeight="1">
      <c r="A13" s="9" t="s">
        <v>83</v>
      </c>
      <c r="B13" s="10" t="s">
        <v>18</v>
      </c>
      <c r="C13" s="10" t="s">
        <v>18</v>
      </c>
      <c r="D13" s="9" t="s">
        <v>84</v>
      </c>
      <c r="E13" s="10" t="s">
        <v>64</v>
      </c>
      <c r="F13" s="49">
        <v>6550</v>
      </c>
    </row>
    <row r="14" spans="1:6" ht="27" customHeight="1">
      <c r="A14" s="50" t="s">
        <v>85</v>
      </c>
      <c r="B14" s="48" t="s">
        <v>66</v>
      </c>
      <c r="C14" s="21">
        <v>7370000</v>
      </c>
      <c r="D14" s="51" t="s">
        <v>86</v>
      </c>
      <c r="E14" s="40" t="s">
        <v>64</v>
      </c>
      <c r="F14" s="49">
        <v>4097</v>
      </c>
    </row>
    <row r="15" spans="1:6" ht="27" customHeight="1">
      <c r="A15" s="50" t="s">
        <v>87</v>
      </c>
      <c r="B15" s="48" t="s">
        <v>66</v>
      </c>
      <c r="C15" s="21">
        <v>0</v>
      </c>
      <c r="D15" s="52" t="s">
        <v>88</v>
      </c>
      <c r="E15" s="53" t="s">
        <v>66</v>
      </c>
      <c r="F15" s="54">
        <v>0</v>
      </c>
    </row>
    <row r="16" spans="1:6" ht="27" customHeight="1">
      <c r="A16" s="50" t="s">
        <v>89</v>
      </c>
      <c r="B16" s="48" t="s">
        <v>66</v>
      </c>
      <c r="C16" s="21">
        <v>0</v>
      </c>
      <c r="D16" s="50" t="s">
        <v>90</v>
      </c>
      <c r="E16" s="48" t="s">
        <v>66</v>
      </c>
      <c r="F16" s="21">
        <v>0</v>
      </c>
    </row>
    <row r="17" spans="1:6" ht="27" customHeight="1">
      <c r="A17" s="55" t="s">
        <v>91</v>
      </c>
      <c r="B17" s="56" t="s">
        <v>66</v>
      </c>
      <c r="C17" s="33">
        <v>7370000</v>
      </c>
      <c r="D17" s="55" t="s">
        <v>92</v>
      </c>
      <c r="E17" s="56" t="s">
        <v>66</v>
      </c>
      <c r="F17" s="23">
        <v>0</v>
      </c>
    </row>
    <row r="18" spans="1:6" ht="27" customHeight="1">
      <c r="A18" s="44"/>
      <c r="B18" s="44"/>
      <c r="C18" s="44"/>
      <c r="D18" s="57"/>
      <c r="E18" s="57"/>
      <c r="F18" s="58" t="s">
        <v>93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pane ySplit="3" topLeftCell="A4" activePane="bottomLeft" state="frozen"/>
      <selection pane="bottomLeft" activeCell="D20" sqref="D20"/>
    </sheetView>
  </sheetViews>
  <sheetFormatPr defaultColWidth="9.00390625" defaultRowHeight="14.25" customHeight="1"/>
  <cols>
    <col min="1" max="1" width="34.140625" style="0" bestFit="1" customWidth="1"/>
    <col min="2" max="2" width="6.57421875" style="0" bestFit="1" customWidth="1"/>
    <col min="3" max="3" width="24.7109375" style="0" bestFit="1" customWidth="1"/>
    <col min="4" max="4" width="48.57421875" style="0" bestFit="1" customWidth="1"/>
    <col min="5" max="5" width="6.57421875" style="0" bestFit="1" customWidth="1"/>
    <col min="6" max="6" width="24.7109375" style="0" bestFit="1" customWidth="1"/>
  </cols>
  <sheetData>
    <row r="1" spans="1:6" ht="45" customHeight="1">
      <c r="A1" s="1" t="s">
        <v>94</v>
      </c>
      <c r="B1" s="2"/>
      <c r="C1" s="2"/>
      <c r="D1" s="2"/>
      <c r="E1" s="2"/>
      <c r="F1" s="2"/>
    </row>
    <row r="2" spans="1:6" ht="18" customHeight="1">
      <c r="A2" s="3" t="s">
        <v>2</v>
      </c>
      <c r="B2" s="4"/>
      <c r="C2" s="4"/>
      <c r="D2" s="4"/>
      <c r="E2" s="5"/>
      <c r="F2" s="6" t="s">
        <v>95</v>
      </c>
    </row>
    <row r="3" spans="1:6" ht="27" customHeight="1">
      <c r="A3" s="7" t="s">
        <v>96</v>
      </c>
      <c r="B3" s="7" t="s">
        <v>61</v>
      </c>
      <c r="C3" s="7" t="s">
        <v>62</v>
      </c>
      <c r="D3" s="7" t="s">
        <v>96</v>
      </c>
      <c r="E3" s="7" t="s">
        <v>61</v>
      </c>
      <c r="F3" s="8" t="s">
        <v>62</v>
      </c>
    </row>
    <row r="4" spans="1:6" ht="27" customHeight="1">
      <c r="A4" s="9" t="s">
        <v>63</v>
      </c>
      <c r="B4" s="10" t="s">
        <v>64</v>
      </c>
      <c r="C4" s="11">
        <v>458798</v>
      </c>
      <c r="D4" s="9" t="s">
        <v>97</v>
      </c>
      <c r="E4" s="12" t="s">
        <v>18</v>
      </c>
      <c r="F4" s="13" t="s">
        <v>18</v>
      </c>
    </row>
    <row r="5" spans="1:6" ht="27" customHeight="1">
      <c r="A5" s="9" t="s">
        <v>98</v>
      </c>
      <c r="B5" s="10" t="s">
        <v>64</v>
      </c>
      <c r="C5" s="11">
        <v>0</v>
      </c>
      <c r="D5" s="9" t="s">
        <v>99</v>
      </c>
      <c r="E5" s="14" t="s">
        <v>18</v>
      </c>
      <c r="F5" s="15" t="s">
        <v>18</v>
      </c>
    </row>
    <row r="6" spans="1:6" ht="27" customHeight="1">
      <c r="A6" s="9" t="s">
        <v>100</v>
      </c>
      <c r="B6" s="10" t="s">
        <v>64</v>
      </c>
      <c r="C6" s="16">
        <v>124773</v>
      </c>
      <c r="D6" s="9" t="s">
        <v>101</v>
      </c>
      <c r="E6" s="17" t="s">
        <v>66</v>
      </c>
      <c r="F6" s="18">
        <v>0</v>
      </c>
    </row>
    <row r="7" spans="1:6" ht="27" customHeight="1">
      <c r="A7" s="9" t="s">
        <v>102</v>
      </c>
      <c r="B7" s="12" t="s">
        <v>18</v>
      </c>
      <c r="C7" s="19" t="s">
        <v>18</v>
      </c>
      <c r="D7" s="9" t="s">
        <v>103</v>
      </c>
      <c r="E7" s="17" t="s">
        <v>66</v>
      </c>
      <c r="F7" s="20">
        <v>41972928</v>
      </c>
    </row>
    <row r="8" spans="1:6" ht="27" customHeight="1">
      <c r="A8" s="9" t="s">
        <v>104</v>
      </c>
      <c r="B8" s="10" t="s">
        <v>66</v>
      </c>
      <c r="C8" s="21">
        <v>128030900</v>
      </c>
      <c r="D8" s="9" t="s">
        <v>105</v>
      </c>
      <c r="E8" s="14" t="s">
        <v>66</v>
      </c>
      <c r="F8" s="22">
        <v>41972928</v>
      </c>
    </row>
    <row r="9" spans="1:6" ht="27" customHeight="1">
      <c r="A9" s="9" t="s">
        <v>106</v>
      </c>
      <c r="B9" s="10" t="s">
        <v>66</v>
      </c>
      <c r="C9" s="23">
        <v>0</v>
      </c>
      <c r="D9" s="9" t="s">
        <v>107</v>
      </c>
      <c r="E9" s="24" t="s">
        <v>66</v>
      </c>
      <c r="F9" s="25">
        <v>41972928</v>
      </c>
    </row>
    <row r="10" spans="1:6" ht="27" customHeight="1">
      <c r="A10" s="9" t="s">
        <v>108</v>
      </c>
      <c r="B10" s="15" t="s">
        <v>18</v>
      </c>
      <c r="C10" s="26" t="s">
        <v>18</v>
      </c>
      <c r="D10" s="27" t="s">
        <v>109</v>
      </c>
      <c r="E10" s="28" t="s">
        <v>66</v>
      </c>
      <c r="F10" s="20">
        <v>0</v>
      </c>
    </row>
    <row r="11" spans="1:6" ht="27" customHeight="1">
      <c r="A11" s="27" t="s">
        <v>72</v>
      </c>
      <c r="B11" s="29" t="s">
        <v>66</v>
      </c>
      <c r="C11" s="30">
        <v>120499940.21</v>
      </c>
      <c r="D11" s="9" t="s">
        <v>110</v>
      </c>
      <c r="E11" s="14" t="s">
        <v>66</v>
      </c>
      <c r="F11" s="31">
        <v>0</v>
      </c>
    </row>
    <row r="12" spans="1:6" ht="27" customHeight="1">
      <c r="A12" s="27" t="s">
        <v>74</v>
      </c>
      <c r="B12" s="26" t="s">
        <v>66</v>
      </c>
      <c r="C12" s="21">
        <v>120499940.21</v>
      </c>
      <c r="D12" s="9" t="s">
        <v>111</v>
      </c>
      <c r="E12" s="14" t="s">
        <v>66</v>
      </c>
      <c r="F12" s="32">
        <v>0</v>
      </c>
    </row>
    <row r="13" spans="1:6" ht="27" customHeight="1">
      <c r="A13" s="27" t="s">
        <v>76</v>
      </c>
      <c r="B13" s="26" t="s">
        <v>66</v>
      </c>
      <c r="C13" s="21">
        <v>0</v>
      </c>
      <c r="D13" s="9" t="s">
        <v>112</v>
      </c>
      <c r="E13" s="15" t="s">
        <v>18</v>
      </c>
      <c r="F13" s="29" t="s">
        <v>18</v>
      </c>
    </row>
    <row r="14" spans="1:6" ht="27" customHeight="1">
      <c r="A14" s="27" t="s">
        <v>113</v>
      </c>
      <c r="B14" s="26" t="s">
        <v>66</v>
      </c>
      <c r="C14" s="33">
        <v>0</v>
      </c>
      <c r="D14" s="27" t="s">
        <v>114</v>
      </c>
      <c r="E14" s="34" t="s">
        <v>64</v>
      </c>
      <c r="F14" s="35">
        <v>458798</v>
      </c>
    </row>
    <row r="15" spans="1:6" ht="27" customHeight="1">
      <c r="A15" s="27" t="s">
        <v>90</v>
      </c>
      <c r="B15" s="29" t="s">
        <v>66</v>
      </c>
      <c r="C15" s="36">
        <v>0</v>
      </c>
      <c r="D15" s="27" t="s">
        <v>115</v>
      </c>
      <c r="E15" s="34" t="s">
        <v>64</v>
      </c>
      <c r="F15" s="37">
        <v>6158</v>
      </c>
    </row>
    <row r="16" spans="1:6" ht="27" customHeight="1">
      <c r="A16" s="38" t="s">
        <v>92</v>
      </c>
      <c r="B16" s="29" t="s">
        <v>66</v>
      </c>
      <c r="C16" s="39">
        <v>0</v>
      </c>
      <c r="D16" s="15" t="s">
        <v>18</v>
      </c>
      <c r="E16" s="26" t="s">
        <v>18</v>
      </c>
      <c r="F16" s="40" t="s">
        <v>18</v>
      </c>
    </row>
    <row r="17" spans="1:6" ht="27" customHeight="1">
      <c r="A17" s="41"/>
      <c r="B17" s="42"/>
      <c r="C17" s="43"/>
      <c r="D17" s="44"/>
      <c r="E17" s="44"/>
      <c r="F17" s="45" t="s">
        <v>116</v>
      </c>
    </row>
  </sheetData>
  <sheetProtection/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陈远</cp:lastModifiedBy>
  <dcterms:created xsi:type="dcterms:W3CDTF">2022-08-23T02:16:41Z</dcterms:created>
  <dcterms:modified xsi:type="dcterms:W3CDTF">2022-08-23T07:03:53Z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770AF6A2B927436184FA953AD325AA51</vt:lpwstr>
  </property>
</Properties>
</file>