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200"/>
  </bookViews>
  <sheets>
    <sheet name="附件1" sheetId="1" r:id="rId1"/>
  </sheets>
  <calcPr calcId="144525"/>
</workbook>
</file>

<file path=xl/sharedStrings.xml><?xml version="1.0" encoding="utf-8"?>
<sst xmlns="http://schemas.openxmlformats.org/spreadsheetml/2006/main" count="115" uniqueCount="82">
  <si>
    <t>附件1：</t>
  </si>
  <si>
    <t>中医骨伤类医疗服务项目价格</t>
  </si>
  <si>
    <t>序号</t>
  </si>
  <si>
    <t>国家医保编码</t>
  </si>
  <si>
    <t>项目名称</t>
  </si>
  <si>
    <t>服务产出</t>
  </si>
  <si>
    <t>价格构成</t>
  </si>
  <si>
    <t>计价单位</t>
  </si>
  <si>
    <t>计价说明</t>
  </si>
  <si>
    <t>归集口径</t>
  </si>
  <si>
    <t>最高限价(元）</t>
  </si>
  <si>
    <t>一类价</t>
  </si>
  <si>
    <t>二类价</t>
  </si>
  <si>
    <t>三类价</t>
  </si>
  <si>
    <t>014300000010000</t>
  </si>
  <si>
    <t>手法整复术（关节脱位）</t>
  </si>
  <si>
    <t>通过手法（或辅助器械）使脱位或紊乱关节复位。</t>
  </si>
  <si>
    <t>所定价格涵盖摆位、整复、包扎、必要时固定等步骤，以及必要时使用辅助器械所需的人力资源和基本物质资源消耗。</t>
  </si>
  <si>
    <t>每关节</t>
  </si>
  <si>
    <t>治疗费</t>
  </si>
  <si>
    <t>014300000010001</t>
  </si>
  <si>
    <t>手法整复术（关节脱位）-（儿童）加收</t>
  </si>
  <si>
    <t>014300000020000</t>
  </si>
  <si>
    <t>手法整复术（复杂关节脱位）</t>
  </si>
  <si>
    <t>通过手法（或辅助器械）使脱位复杂关节复位。</t>
  </si>
  <si>
    <t>“复杂关节脱位”指寰枢椎、髋关节、骨盆等关节脱位以及陈旧性脱位。</t>
  </si>
  <si>
    <t>014300000020001</t>
  </si>
  <si>
    <t>手法整复术（复杂关节脱位）-（儿童）加收</t>
  </si>
  <si>
    <t>014300000030000</t>
  </si>
  <si>
    <t>手法整复术（骨伤）</t>
  </si>
  <si>
    <t>通过正骨手法（或辅助器械）使骨折或韧带损伤复位。</t>
  </si>
  <si>
    <t>每处骨折</t>
  </si>
  <si>
    <t>014300000030001</t>
  </si>
  <si>
    <t>手法整复术（骨伤）-（儿童）加收</t>
  </si>
  <si>
    <t>014300000040000</t>
  </si>
  <si>
    <t>手法整复术（复杂骨伤）</t>
  </si>
  <si>
    <t>通过正骨手法（或辅助器械）使复杂骨折或韧带损伤复位。</t>
  </si>
  <si>
    <t>“复杂骨伤”指脊柱、骨盆、关节内等骨折以及陈旧性、粉碎性骨折。</t>
  </si>
  <si>
    <t>014300000040001</t>
  </si>
  <si>
    <t>手法整复术（复杂骨伤）-（儿童）加收</t>
  </si>
  <si>
    <t>014300000050000</t>
  </si>
  <si>
    <t>小夹板固定术</t>
  </si>
  <si>
    <t>通过小夹板等各种外固定方式对骨折部位进行包扎固定。</t>
  </si>
  <si>
    <t>所定价格涵盖摆位、固定等步骤所需的人力资源和基本物质资源消耗。</t>
  </si>
  <si>
    <t>部位</t>
  </si>
  <si>
    <t>014300000050001</t>
  </si>
  <si>
    <t>小夹板固定术-（儿童）加收</t>
  </si>
  <si>
    <t>014300000060000</t>
  </si>
  <si>
    <t>小夹板调整术</t>
  </si>
  <si>
    <t>根据患者复诊情况对小夹板等外固定装置进行调整。</t>
  </si>
  <si>
    <t>所定价格涵盖观察、调整等步骤所需的人力资源和基本物质资源消耗。</t>
  </si>
  <si>
    <t>014300000060001</t>
  </si>
  <si>
    <t>小夹板调整术-（儿童）加收</t>
  </si>
  <si>
    <t>014300000070000</t>
  </si>
  <si>
    <t>中医复位内固定术</t>
  </si>
  <si>
    <t>使用各种针具、钉具，以内固定方式复位固定骨折部位。</t>
  </si>
  <si>
    <t>所定价格涵盖摆位、消毒、进针、牵拉复位、撬拨、包扎固定等步骤所需的人力资源和基本物质资源消耗。</t>
  </si>
  <si>
    <t>手术费</t>
  </si>
  <si>
    <t>014300000070001</t>
  </si>
  <si>
    <t>中医复位内固定术-（儿童）加收</t>
  </si>
  <si>
    <t>014300000080000</t>
  </si>
  <si>
    <t>手法松解术</t>
  </si>
  <si>
    <t>通过理筋、松筋、弹拨等手法疏通经络、松解粘连、滑利关节。</t>
  </si>
  <si>
    <t>所定价格涵盖摆位、手法疏通等步骤，以及必要时使用辅助器械所需的人力资源和基本物质资源消耗。</t>
  </si>
  <si>
    <t>次</t>
  </si>
  <si>
    <t>不与同部位中医推拿同时收费。</t>
  </si>
  <si>
    <t>014300000080001</t>
  </si>
  <si>
    <t>手法松解术-（儿童）加收</t>
  </si>
  <si>
    <t>014300000090000</t>
  </si>
  <si>
    <t>手法挤压术</t>
  </si>
  <si>
    <t>通过抚触挤压腱鞘囊肿，使囊肿破裂。</t>
  </si>
  <si>
    <t>所定价格涵盖定位、抚触、挤压等步骤所需的人力资源和基本物质资源消耗。</t>
  </si>
  <si>
    <t>014300000090001</t>
  </si>
  <si>
    <t>手法挤压术-（儿童）加收</t>
  </si>
  <si>
    <r>
      <rPr>
        <sz val="9"/>
        <color theme="1"/>
        <rFont val="宋体"/>
        <charset val="134"/>
      </rPr>
      <t>使用说明</t>
    </r>
    <r>
      <rPr>
        <sz val="9"/>
        <color theme="1"/>
        <rFont val="Times New Roman"/>
        <charset val="134"/>
      </rPr>
      <t>:</t>
    </r>
  </si>
  <si>
    <t>1.本表所称的“价格构成”，指项目价格应涵盖的各类资源消耗，用于确定计价单元的边界，是各级医疗保障部门制定调整项目价格考虑的测算因子，不应作为临床技术标准理解，不是实际操作方式、路径、步骤、程序的强制性要求，价格构成中包含，但个别临床实践中非必要、未发生的，无需强制要求公立医疗机构减计费用。所列“设备投入”包括但不限于操作设备、器具及固定资产投入。</t>
  </si>
  <si>
    <t>2.本表所称“加收项”，指同一项目以不同方式提供或在不同场景应用时，确有必要制定差异化收费标准而细分的一类子项，包括在原项目价格基础上增加或减少收费的情况，具体的加/减收标准（加/减收率或加/减收金额）由各地依权限制定；实际应用中，同时涉及多个加收项的，以项目单价为基础计算各项的加/减收水平后，求和得出加/减收金额。</t>
  </si>
  <si>
    <t>3.本表所称“扩展项”，指同一项目下以不同方式提供或在不同场景应用时，只扩展价格项目适用范围、不额外加价的一类子项，子项的价格按主项目执行。</t>
  </si>
  <si>
    <t>4.本表所称“基本物耗”指原则上限于不应或不必要与医疗服务项目分割的易耗品，包括但不限于各类消杀灭菌用品、标签、储存用品、清洁用品、个人防护用品、垃圾处理用品、冲洗液、润滑剂、棉球、棉签、纱布（垫）、护（尿）垫、手术巾（单）、治疗巾（单）、中单、治疗护理盘(包）、手术包、注射器、防渗漏垫、悬吊巾、压垫、棉垫、可复用的操作器具、各种针具刀具等。基本物耗成本计入项目价格，不另行收费。除基本物耗以外的其他耗材，按照实际采购价格零差率另行收费。</t>
  </si>
  <si>
    <t>5. 本表所称的“每关节”是指，单个大关节（肩、肘、腕、髋、膝、踝）、颈椎、胸椎、腰椎、单侧手掌部关节、单侧足部关节、单侧颞颌关节、单侧肩锁关节、胸锁关节。</t>
  </si>
  <si>
    <t>6. 本表所称的“儿童”是指6岁及以下未成年人。</t>
  </si>
  <si>
    <t>7. 本表中涉及“包括……”“……等”的，属于开放型表述，所指对象不仅局限于表述中列明的事项，也包括未列明的同类事项。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</si>
</sst>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方正黑体_GBK"/>
      <charset val="134"/>
    </font>
    <font>
      <b/>
      <sz val="16"/>
      <name val="方正小标宋简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name val="Times New Roman"/>
      <charset val="134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9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24" fillId="11" borderId="4" applyNumberFormat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7" fillId="0" borderId="0">
      <alignment vertical="top" wrapText="1"/>
    </xf>
  </cellStyleXfs>
  <cellXfs count="3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176" fontId="5" fillId="0" borderId="2" xfId="0" applyNumberFormat="1" applyFont="1" applyBorder="1">
      <alignment vertical="center"/>
    </xf>
    <xf numFmtId="0" fontId="5" fillId="0" borderId="2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2" fontId="4" fillId="0" borderId="1" xfId="49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4" xfId="49"/>
    <cellStyle name="常规_Sheet1_对接表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4</xdr:row>
      <xdr:rowOff>0</xdr:rowOff>
    </xdr:from>
    <xdr:to>
      <xdr:col>8</xdr:col>
      <xdr:colOff>182880</xdr:colOff>
      <xdr:row>4</xdr:row>
      <xdr:rowOff>183515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934325" y="1025525"/>
          <a:ext cx="182880" cy="1835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tabSelected="1" workbookViewId="0">
      <selection activeCell="A2" sqref="A2:K2"/>
    </sheetView>
  </sheetViews>
  <sheetFormatPr defaultColWidth="9" defaultRowHeight="13.5"/>
  <cols>
    <col min="1" max="1" width="4.5" customWidth="1"/>
    <col min="2" max="2" width="16.25" customWidth="1"/>
    <col min="3" max="3" width="16.125" customWidth="1"/>
    <col min="4" max="4" width="19.5" customWidth="1"/>
    <col min="5" max="5" width="21.375" customWidth="1"/>
    <col min="6" max="6" width="5" customWidth="1"/>
    <col min="7" max="7" width="15" customWidth="1"/>
    <col min="8" max="8" width="6.375" customWidth="1"/>
    <col min="9" max="9" width="7.125" style="2" customWidth="1"/>
    <col min="10" max="11" width="7.125" customWidth="1"/>
  </cols>
  <sheetData>
    <row r="1" s="1" customFormat="1" ht="25" customHeight="1" spans="1:11">
      <c r="A1" s="3" t="s">
        <v>0</v>
      </c>
      <c r="B1" s="3"/>
      <c r="C1" s="3"/>
      <c r="D1" s="4"/>
      <c r="E1" s="4"/>
      <c r="F1" s="3"/>
      <c r="G1" s="4"/>
      <c r="H1" s="3"/>
      <c r="I1" s="3"/>
      <c r="J1" s="3"/>
      <c r="K1" s="3"/>
    </row>
    <row r="2" s="1" customFormat="1" ht="20.25" spans="1:11">
      <c r="A2" s="5" t="s">
        <v>1</v>
      </c>
      <c r="B2" s="5"/>
      <c r="C2" s="5"/>
      <c r="D2" s="6"/>
      <c r="E2" s="6"/>
      <c r="F2" s="5"/>
      <c r="G2" s="6"/>
      <c r="H2" s="5"/>
      <c r="I2" s="5"/>
      <c r="J2" s="5"/>
      <c r="K2" s="5"/>
    </row>
    <row r="3" s="1" customForma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29" t="s">
        <v>10</v>
      </c>
      <c r="J3" s="29"/>
      <c r="K3" s="29"/>
    </row>
    <row r="4" s="1" customFormat="1" ht="22" customHeight="1" spans="1:11">
      <c r="A4" s="7"/>
      <c r="B4" s="7"/>
      <c r="C4" s="7"/>
      <c r="D4" s="7"/>
      <c r="E4" s="7"/>
      <c r="F4" s="7"/>
      <c r="G4" s="7"/>
      <c r="H4" s="7"/>
      <c r="I4" s="29" t="s">
        <v>11</v>
      </c>
      <c r="J4" s="29" t="s">
        <v>12</v>
      </c>
      <c r="K4" s="29" t="s">
        <v>13</v>
      </c>
    </row>
    <row r="5" customFormat="1" ht="60" spans="1:11">
      <c r="A5" s="8">
        <v>1</v>
      </c>
      <c r="B5" s="9" t="s">
        <v>14</v>
      </c>
      <c r="C5" s="10" t="s">
        <v>15</v>
      </c>
      <c r="D5" s="10" t="s">
        <v>16</v>
      </c>
      <c r="E5" s="10" t="s">
        <v>17</v>
      </c>
      <c r="F5" s="11" t="s">
        <v>18</v>
      </c>
      <c r="G5" s="10"/>
      <c r="H5" s="12" t="s">
        <v>19</v>
      </c>
      <c r="I5" s="30">
        <v>208</v>
      </c>
      <c r="J5" s="31">
        <f t="shared" ref="J5:J22" si="0">I5*0.9</f>
        <v>187.2</v>
      </c>
      <c r="K5" s="31">
        <f t="shared" ref="K5:K22" si="1">I5*0.8</f>
        <v>166.4</v>
      </c>
    </row>
    <row r="6" customFormat="1" ht="35" customHeight="1" spans="1:11">
      <c r="A6" s="8"/>
      <c r="B6" s="9" t="s">
        <v>20</v>
      </c>
      <c r="C6" s="10" t="s">
        <v>21</v>
      </c>
      <c r="D6" s="10"/>
      <c r="E6" s="10"/>
      <c r="F6" s="11" t="s">
        <v>18</v>
      </c>
      <c r="G6" s="10"/>
      <c r="H6" s="12" t="s">
        <v>19</v>
      </c>
      <c r="I6" s="30">
        <f t="shared" ref="I6:I10" si="2">I5*0.25</f>
        <v>52</v>
      </c>
      <c r="J6" s="31">
        <f t="shared" si="0"/>
        <v>46.8</v>
      </c>
      <c r="K6" s="31">
        <f t="shared" si="1"/>
        <v>41.6</v>
      </c>
    </row>
    <row r="7" customFormat="1" ht="60" spans="1:11">
      <c r="A7" s="8">
        <v>2</v>
      </c>
      <c r="B7" s="13" t="s">
        <v>22</v>
      </c>
      <c r="C7" s="10" t="s">
        <v>23</v>
      </c>
      <c r="D7" s="10" t="s">
        <v>24</v>
      </c>
      <c r="E7" s="10" t="s">
        <v>17</v>
      </c>
      <c r="F7" s="11" t="s">
        <v>18</v>
      </c>
      <c r="G7" s="11" t="s">
        <v>25</v>
      </c>
      <c r="H7" s="12" t="s">
        <v>19</v>
      </c>
      <c r="I7" s="30">
        <v>496</v>
      </c>
      <c r="J7" s="31">
        <f t="shared" si="0"/>
        <v>446.4</v>
      </c>
      <c r="K7" s="31">
        <f t="shared" si="1"/>
        <v>396.8</v>
      </c>
    </row>
    <row r="8" customFormat="1" ht="37" customHeight="1" spans="1:11">
      <c r="A8" s="8"/>
      <c r="B8" s="13" t="s">
        <v>26</v>
      </c>
      <c r="C8" s="10" t="s">
        <v>27</v>
      </c>
      <c r="D8" s="10"/>
      <c r="E8" s="10"/>
      <c r="F8" s="11" t="s">
        <v>18</v>
      </c>
      <c r="G8" s="11"/>
      <c r="H8" s="12" t="s">
        <v>19</v>
      </c>
      <c r="I8" s="30">
        <f t="shared" si="2"/>
        <v>124</v>
      </c>
      <c r="J8" s="31">
        <f t="shared" si="0"/>
        <v>111.6</v>
      </c>
      <c r="K8" s="31">
        <f t="shared" si="1"/>
        <v>99.2</v>
      </c>
    </row>
    <row r="9" customFormat="1" ht="60" spans="1:11">
      <c r="A9" s="8">
        <v>3</v>
      </c>
      <c r="B9" s="13" t="s">
        <v>28</v>
      </c>
      <c r="C9" s="10" t="s">
        <v>29</v>
      </c>
      <c r="D9" s="10" t="s">
        <v>30</v>
      </c>
      <c r="E9" s="10" t="s">
        <v>17</v>
      </c>
      <c r="F9" s="11" t="s">
        <v>31</v>
      </c>
      <c r="G9" s="14"/>
      <c r="H9" s="12" t="s">
        <v>19</v>
      </c>
      <c r="I9" s="30">
        <v>272</v>
      </c>
      <c r="J9" s="31">
        <f t="shared" si="0"/>
        <v>244.8</v>
      </c>
      <c r="K9" s="31">
        <f t="shared" si="1"/>
        <v>217.6</v>
      </c>
    </row>
    <row r="10" customFormat="1" ht="38" customHeight="1" spans="1:11">
      <c r="A10" s="8"/>
      <c r="B10" s="13" t="s">
        <v>32</v>
      </c>
      <c r="C10" s="10" t="s">
        <v>33</v>
      </c>
      <c r="D10" s="15"/>
      <c r="E10" s="10"/>
      <c r="F10" s="11" t="s">
        <v>31</v>
      </c>
      <c r="G10" s="14"/>
      <c r="H10" s="12" t="s">
        <v>19</v>
      </c>
      <c r="I10" s="30">
        <f t="shared" si="2"/>
        <v>68</v>
      </c>
      <c r="J10" s="31">
        <f t="shared" si="0"/>
        <v>61.2</v>
      </c>
      <c r="K10" s="31">
        <f t="shared" si="1"/>
        <v>54.4</v>
      </c>
    </row>
    <row r="11" customFormat="1" ht="60" spans="1:11">
      <c r="A11" s="8">
        <v>4</v>
      </c>
      <c r="B11" s="13" t="s">
        <v>34</v>
      </c>
      <c r="C11" s="10" t="s">
        <v>35</v>
      </c>
      <c r="D11" s="10" t="s">
        <v>36</v>
      </c>
      <c r="E11" s="10" t="s">
        <v>17</v>
      </c>
      <c r="F11" s="11" t="s">
        <v>31</v>
      </c>
      <c r="G11" s="11" t="s">
        <v>37</v>
      </c>
      <c r="H11" s="12" t="s">
        <v>19</v>
      </c>
      <c r="I11" s="30">
        <v>560</v>
      </c>
      <c r="J11" s="31">
        <f t="shared" si="0"/>
        <v>504</v>
      </c>
      <c r="K11" s="31">
        <f t="shared" si="1"/>
        <v>448</v>
      </c>
    </row>
    <row r="12" customFormat="1" ht="32" customHeight="1" spans="1:11">
      <c r="A12" s="8"/>
      <c r="B12" s="13" t="s">
        <v>38</v>
      </c>
      <c r="C12" s="10" t="s">
        <v>39</v>
      </c>
      <c r="D12" s="10"/>
      <c r="E12" s="10"/>
      <c r="F12" s="11" t="s">
        <v>31</v>
      </c>
      <c r="G12" s="11"/>
      <c r="H12" s="12" t="s">
        <v>19</v>
      </c>
      <c r="I12" s="30">
        <f t="shared" ref="I12:I16" si="3">I11*0.25</f>
        <v>140</v>
      </c>
      <c r="J12" s="31">
        <f t="shared" si="0"/>
        <v>126</v>
      </c>
      <c r="K12" s="31">
        <f t="shared" si="1"/>
        <v>112</v>
      </c>
    </row>
    <row r="13" customFormat="1" ht="36" spans="1:11">
      <c r="A13" s="8">
        <v>5</v>
      </c>
      <c r="B13" s="13" t="s">
        <v>40</v>
      </c>
      <c r="C13" s="10" t="s">
        <v>41</v>
      </c>
      <c r="D13" s="10" t="s">
        <v>42</v>
      </c>
      <c r="E13" s="10" t="s">
        <v>43</v>
      </c>
      <c r="F13" s="11" t="s">
        <v>44</v>
      </c>
      <c r="G13" s="10"/>
      <c r="H13" s="12" t="s">
        <v>19</v>
      </c>
      <c r="I13" s="30">
        <v>180</v>
      </c>
      <c r="J13" s="31">
        <f t="shared" si="0"/>
        <v>162</v>
      </c>
      <c r="K13" s="31">
        <f t="shared" si="1"/>
        <v>144</v>
      </c>
    </row>
    <row r="14" customFormat="1" ht="33" customHeight="1" spans="1:11">
      <c r="A14" s="8"/>
      <c r="B14" s="13" t="s">
        <v>45</v>
      </c>
      <c r="C14" s="10" t="s">
        <v>46</v>
      </c>
      <c r="D14" s="10"/>
      <c r="E14" s="10"/>
      <c r="F14" s="11" t="s">
        <v>44</v>
      </c>
      <c r="G14" s="10"/>
      <c r="H14" s="12" t="s">
        <v>19</v>
      </c>
      <c r="I14" s="30">
        <f t="shared" si="3"/>
        <v>45</v>
      </c>
      <c r="J14" s="31">
        <f t="shared" si="0"/>
        <v>40.5</v>
      </c>
      <c r="K14" s="31">
        <f t="shared" si="1"/>
        <v>36</v>
      </c>
    </row>
    <row r="15" customFormat="1" ht="36" spans="1:11">
      <c r="A15" s="8">
        <v>6</v>
      </c>
      <c r="B15" s="13" t="s">
        <v>47</v>
      </c>
      <c r="C15" s="10" t="s">
        <v>48</v>
      </c>
      <c r="D15" s="10" t="s">
        <v>49</v>
      </c>
      <c r="E15" s="10" t="s">
        <v>50</v>
      </c>
      <c r="F15" s="11" t="s">
        <v>44</v>
      </c>
      <c r="G15" s="16"/>
      <c r="H15" s="12" t="s">
        <v>19</v>
      </c>
      <c r="I15" s="30">
        <v>30</v>
      </c>
      <c r="J15" s="31">
        <f t="shared" si="0"/>
        <v>27</v>
      </c>
      <c r="K15" s="31">
        <f t="shared" si="1"/>
        <v>24</v>
      </c>
    </row>
    <row r="16" customFormat="1" ht="33" customHeight="1" spans="1:11">
      <c r="A16" s="8"/>
      <c r="B16" s="13" t="s">
        <v>51</v>
      </c>
      <c r="C16" s="10" t="s">
        <v>52</v>
      </c>
      <c r="D16" s="10"/>
      <c r="E16" s="10"/>
      <c r="F16" s="11" t="s">
        <v>44</v>
      </c>
      <c r="G16" s="16"/>
      <c r="H16" s="12" t="s">
        <v>19</v>
      </c>
      <c r="I16" s="32">
        <f t="shared" si="3"/>
        <v>7.5</v>
      </c>
      <c r="J16" s="33">
        <f t="shared" si="0"/>
        <v>6.75</v>
      </c>
      <c r="K16" s="31">
        <f t="shared" si="1"/>
        <v>6</v>
      </c>
    </row>
    <row r="17" customFormat="1" ht="48" spans="1:11">
      <c r="A17" s="8">
        <v>7</v>
      </c>
      <c r="B17" s="13" t="s">
        <v>53</v>
      </c>
      <c r="C17" s="10" t="s">
        <v>54</v>
      </c>
      <c r="D17" s="10" t="s">
        <v>55</v>
      </c>
      <c r="E17" s="10" t="s">
        <v>56</v>
      </c>
      <c r="F17" s="11" t="s">
        <v>31</v>
      </c>
      <c r="G17" s="10"/>
      <c r="H17" s="12" t="s">
        <v>57</v>
      </c>
      <c r="I17" s="30">
        <v>690</v>
      </c>
      <c r="J17" s="31">
        <f t="shared" si="0"/>
        <v>621</v>
      </c>
      <c r="K17" s="31">
        <f t="shared" si="1"/>
        <v>552</v>
      </c>
    </row>
    <row r="18" customFormat="1" ht="33" customHeight="1" spans="1:11">
      <c r="A18" s="8"/>
      <c r="B18" s="13" t="s">
        <v>58</v>
      </c>
      <c r="C18" s="10" t="s">
        <v>59</v>
      </c>
      <c r="D18" s="10"/>
      <c r="E18" s="10"/>
      <c r="F18" s="11" t="s">
        <v>31</v>
      </c>
      <c r="G18" s="10"/>
      <c r="H18" s="12" t="s">
        <v>57</v>
      </c>
      <c r="I18" s="30">
        <f t="shared" ref="I18:I22" si="4">I17*0.25</f>
        <v>172.5</v>
      </c>
      <c r="J18" s="31">
        <f t="shared" si="0"/>
        <v>155.25</v>
      </c>
      <c r="K18" s="31">
        <f t="shared" si="1"/>
        <v>138</v>
      </c>
    </row>
    <row r="19" customFormat="1" ht="48" spans="1:11">
      <c r="A19" s="8">
        <v>8</v>
      </c>
      <c r="B19" s="13" t="s">
        <v>60</v>
      </c>
      <c r="C19" s="10" t="s">
        <v>61</v>
      </c>
      <c r="D19" s="10" t="s">
        <v>62</v>
      </c>
      <c r="E19" s="10" t="s">
        <v>63</v>
      </c>
      <c r="F19" s="17" t="s">
        <v>64</v>
      </c>
      <c r="G19" s="18" t="s">
        <v>65</v>
      </c>
      <c r="H19" s="12" t="s">
        <v>19</v>
      </c>
      <c r="I19" s="30">
        <v>130</v>
      </c>
      <c r="J19" s="31">
        <f t="shared" si="0"/>
        <v>117</v>
      </c>
      <c r="K19" s="31">
        <f t="shared" si="1"/>
        <v>104</v>
      </c>
    </row>
    <row r="20" customFormat="1" ht="33" customHeight="1" spans="1:11">
      <c r="A20" s="8"/>
      <c r="B20" s="13" t="s">
        <v>66</v>
      </c>
      <c r="C20" s="10" t="s">
        <v>67</v>
      </c>
      <c r="D20" s="10"/>
      <c r="E20" s="10"/>
      <c r="F20" s="17" t="s">
        <v>64</v>
      </c>
      <c r="G20" s="18"/>
      <c r="H20" s="12" t="s">
        <v>19</v>
      </c>
      <c r="I20" s="30">
        <f t="shared" si="4"/>
        <v>32.5</v>
      </c>
      <c r="J20" s="31">
        <f t="shared" si="0"/>
        <v>29.25</v>
      </c>
      <c r="K20" s="31">
        <f t="shared" si="1"/>
        <v>26</v>
      </c>
    </row>
    <row r="21" customFormat="1" ht="36" spans="1:11">
      <c r="A21" s="8">
        <v>9</v>
      </c>
      <c r="B21" s="13" t="s">
        <v>68</v>
      </c>
      <c r="C21" s="10" t="s">
        <v>69</v>
      </c>
      <c r="D21" s="10" t="s">
        <v>70</v>
      </c>
      <c r="E21" s="10" t="s">
        <v>71</v>
      </c>
      <c r="F21" s="17" t="s">
        <v>64</v>
      </c>
      <c r="G21" s="10"/>
      <c r="H21" s="12" t="s">
        <v>19</v>
      </c>
      <c r="I21" s="30">
        <v>30</v>
      </c>
      <c r="J21" s="31">
        <f t="shared" si="0"/>
        <v>27</v>
      </c>
      <c r="K21" s="31">
        <f t="shared" si="1"/>
        <v>24</v>
      </c>
    </row>
    <row r="22" customFormat="1" ht="30" customHeight="1" spans="1:11">
      <c r="A22" s="19"/>
      <c r="B22" s="20" t="s">
        <v>72</v>
      </c>
      <c r="C22" s="21" t="s">
        <v>73</v>
      </c>
      <c r="D22" s="22"/>
      <c r="E22" s="22"/>
      <c r="F22" s="23" t="s">
        <v>64</v>
      </c>
      <c r="G22" s="24"/>
      <c r="H22" s="25" t="s">
        <v>19</v>
      </c>
      <c r="I22" s="34">
        <f t="shared" si="4"/>
        <v>7.5</v>
      </c>
      <c r="J22" s="35">
        <f t="shared" si="0"/>
        <v>6.75</v>
      </c>
      <c r="K22" s="36">
        <f t="shared" si="1"/>
        <v>6</v>
      </c>
    </row>
    <row r="23" customFormat="1" spans="1:11">
      <c r="A23" s="26" t="s">
        <v>74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4" customFormat="1" ht="30" customHeight="1" spans="1:11">
      <c r="A24" s="27" t="s">
        <v>75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</row>
    <row r="25" customFormat="1" ht="28" customHeight="1" spans="1:11">
      <c r="A25" s="28" t="s">
        <v>76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</row>
    <row r="26" customFormat="1" ht="18" customHeight="1" spans="1:11">
      <c r="A26" s="27" t="s">
        <v>77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</row>
    <row r="27" customFormat="1" ht="39" customHeight="1" spans="1:11">
      <c r="A27" s="27" t="s">
        <v>78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</row>
    <row r="28" customFormat="1" ht="18" customHeight="1" spans="1:11">
      <c r="A28" s="27" t="s">
        <v>79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</row>
    <row r="29" customFormat="1" ht="24" customHeight="1" spans="1:11">
      <c r="A29" s="27" t="s">
        <v>80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</row>
    <row r="30" customFormat="1" ht="21" customHeight="1" spans="1:11">
      <c r="A30" s="27" t="s">
        <v>81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</row>
  </sheetData>
  <mergeCells count="19">
    <mergeCell ref="A1:K1"/>
    <mergeCell ref="A2:K2"/>
    <mergeCell ref="I3:K3"/>
    <mergeCell ref="A23:K23"/>
    <mergeCell ref="A24:K24"/>
    <mergeCell ref="A25:K25"/>
    <mergeCell ref="A26:K26"/>
    <mergeCell ref="A27:K27"/>
    <mergeCell ref="A28:K28"/>
    <mergeCell ref="A29:K29"/>
    <mergeCell ref="A30:K30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OA维护</cp:lastModifiedBy>
  <dcterms:created xsi:type="dcterms:W3CDTF">2023-05-12T11:15:00Z</dcterms:created>
  <dcterms:modified xsi:type="dcterms:W3CDTF">2025-07-14T01:54:00Z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CD6A3E4BA43B42C1B49A9018D7229A2B_12</vt:lpwstr>
  </property>
</Properties>
</file>